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NSPARENCIA 4TO TRIMESTRE 2023 NUEVO\"/>
    </mc:Choice>
  </mc:AlternateContent>
  <xr:revisionPtr revIDLastSave="0" documentId="13_ncr:1_{739ECACD-8A23-4007-BD2D-1B72EBE9736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D48" i="62" s="1"/>
  <c r="C61" i="62"/>
  <c r="F14" i="59"/>
  <c r="G14" i="59"/>
  <c r="A1" i="59"/>
  <c r="A1" i="64" s="1"/>
  <c r="C48" i="62" l="1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<sst xmlns="http://schemas.openxmlformats.org/spreadsheetml/2006/main" count="930" uniqueCount="655">
  <si>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</si>
  <si>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</si>
  <si>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</si>
  <si>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</si>
  <si>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</si>
  <si>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</si>
  <si>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</si>
  <si>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</si>
  <si>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</si>
  <si>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</si>
  <si>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</si>
  <si>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</si>
  <si>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</si>
  <si>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</si>
  <si>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</si>
  <si>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</si>
  <si>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</si>
  <si>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</si>
  <si>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</si>
  <si>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</si>
  <si>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</si>
  <si>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</si>
  <si>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</si>
  <si>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</si>
  <si>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</si>
  <si>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</si>
  <si>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</si>
  <si>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</si>
  <si>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</si>
  <si>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</si>
  <si>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</si>
  <si>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</si>
  <si>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</si>
  <si>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</si>
  <si>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</si>
  <si>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</si>
  <si>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</si>
  <si>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</si>
  <si>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</si>
  <si>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</si>
  <si>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</si>
  <si>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</si>
  <si>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</si>
  <si>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</si>
  <si>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</si>
  <si>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</si>
  <si>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</si>
  <si>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</si>
  <si>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</si>
  <si>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</si>
  <si>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</si>
  <si>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</si>
  <si>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</si>
  <si>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</si>
  <si>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</si>
  <si>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</si>
  <si>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</si>
  <si>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</si>
  <si>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</si>
  <si>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</si>
  <si>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</si>
  <si>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</si>
  <si>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</si>
  <si>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</si>
  <si>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</si>
  <si>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</si>
  <si>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</si>
  <si>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</si>
  <si>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</si>
  <si>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</si>
  <si>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</si>
  <si>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</si>
  <si>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</si>
  <si>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</si>
  <si>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</si>
  <si>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</si>
  <si>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</si>
  <si>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</si>
  <si>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</si>
  <si>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</si>
  <si>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</si>
  <si>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</si>
  <si>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</si>
  <si>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</si>
  <si>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</si>
  <si>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</si>
  <si>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</si>
  <si>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</si>
  <si>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</si>
  <si>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</si>
  <si>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</si>
  <si>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</si>
  <si>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</si>
  <si>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</si>
  <si>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</si>
  <si>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</si>
  <si>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</si>
  <si>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</si>
  <si>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</si>
  <si>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</si>
  <si>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</si>
  <si>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</si>
  <si>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</si>
  <si>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</si>
  <si>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</si>
  <si>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</si>
  <si>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</si>
  <si>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</si>
  <si>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</si>
  <si>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</si>
  <si>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</si>
  <si>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</si>
  <si>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</si>
  <si>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</si>
  <si>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</si>
  <si>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</si>
  <si>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</si>
  <si>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</si>
  <si>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</si>
  <si>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</si>
  <si>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</si>
  <si>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</si>
  <si>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</si>
  <si>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</si>
  <si>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</si>
  <si>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</si>
  <si>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</si>
  <si>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</si>
  <si>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</si>
  <si>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</si>
  <si>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</si>
  <si>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</si>
  <si>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</si>
  <si>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</si>
  <si>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</si>
  <si>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</si>
  <si>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</si>
  <si>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</si>
  <si>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</si>
  <si>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</si>
  <si>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</si>
  <si>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</si>
  <si>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</si>
  <si>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</si>
  <si>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</si>
  <si>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</si>
  <si>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</si>
  <si>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</si>
  <si>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</si>
  <si>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</si>
  <si>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</si>
  <si>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</si>
  <si>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</si>
  <si>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</si>
  <si>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</si>
  <si>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</si>
  <si>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</si>
  <si>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</si>
  <si>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</si>
  <si>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</si>
  <si>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</si>
  <si>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</si>
  <si>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</si>
  <si>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</si>
  <si>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</si>
  <si>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</si>
  <si>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</si>
  <si>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</si>
  <si>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</si>
  <si>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</si>
  <si>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</si>
  <si>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</si>
  <si>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</si>
  <si>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</si>
  <si>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</si>
  <si>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</si>
  <si>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</si>
  <si>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</si>
  <si>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</si>
  <si>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</si>
  <si>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</si>
  <si>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</si>
  <si>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</si>
  <si>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</si>
  <si>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</si>
  <si>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</si>
  <si>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</si>
  <si>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</si>
  <si>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</si>
  <si>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</si>
  <si>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</si>
  <si>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</si>
  <si>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</si>
  <si>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</si>
  <si>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</si>
  <si>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</si>
  <si>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</si>
  <si>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</si>
  <si>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</si>
  <si>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</si>
  <si>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</si>
  <si>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</si>
  <si>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</si>
  <si>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</si>
  <si>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</si>
  <si>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</si>
  <si>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</si>
  <si>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</si>
  <si>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</si>
  <si>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</si>
  <si>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</si>
  <si>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</si>
  <si>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</si>
  <si>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</si>
  <si>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</si>
  <si>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</si>
  <si>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</si>
  <si>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</si>
  <si>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</si>
  <si>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</si>
  <si>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</si>
  <si>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</si>
  <si>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</si>
  <si>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</si>
  <si>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</si>
  <si>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</si>
  <si>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</si>
  <si>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</si>
  <si>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</si>
  <si>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</si>
  <si>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</si>
  <si>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</si>
  <si>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</si>
  <si>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</si>
  <si>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</si>
  <si>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</si>
  <si>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</si>
  <si>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</si>
  <si>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</si>
  <si>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</si>
  <si>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</si>
  <si>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</si>
  <si>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</si>
  <si>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</si>
  <si>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</si>
  <si>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</si>
  <si>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</si>
  <si>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</si>
  <si>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</si>
  <si>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</si>
  <si>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</si>
  <si>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</si>
  <si>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</si>
  <si>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</si>
  <si>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</si>
  <si>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</si>
  <si>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</si>
  <si>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</si>
  <si>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</si>
  <si>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</si>
  <si>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</si>
  <si>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</si>
  <si>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</si>
  <si>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</si>
  <si>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</si>
  <si>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</si>
  <si>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</si>
  <si>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</si>
  <si>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</si>
  <si>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</si>
  <si>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</si>
  <si>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</si>
  <si>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</si>
  <si>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</si>
  <si>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</si>
  <si>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</si>
  <si>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</si>
  <si>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</si>
  <si>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</si>
  <si>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</si>
  <si>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</si>
  <si>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</si>
  <si>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</si>
  <si>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</si>
  <si>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</si>
  <si>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</si>
  <si>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</si>
  <si>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</si>
  <si>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</si>
  <si>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</si>
  <si>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</si>
  <si>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</si>
  <si>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</si>
  <si>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</si>
  <si>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</si>
  <si>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</si>
  <si>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</si>
  <si>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</si>
  <si>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</si>
  <si>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</si>
  <si>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</si>
  <si>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</si>
  <si>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</si>
  <si>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</si>
  <si>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</si>
  <si>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</si>
  <si>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</si>
  <si>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</si>
  <si>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</si>
  <si>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</si>
  <si>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</si>
  <si>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</si>
  <si>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</si>
  <si>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</si>
  <si>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</si>
  <si>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</si>
  <si>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</si>
  <si>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</si>
  <si>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</si>
  <si>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</si>
  <si>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</si>
  <si>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</si>
  <si>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</si>
  <si>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</si>
  <si>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</si>
  <si>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</si>
  <si>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</si>
  <si>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</si>
  <si>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</si>
  <si>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</si>
  <si>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</si>
  <si>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</si>
  <si>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</si>
  <si>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</si>
  <si>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</si>
  <si>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</si>
  <si>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</si>
  <si>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</si>
  <si>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</si>
  <si>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</si>
  <si>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</si>
  <si>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</si>
  <si>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</si>
  <si>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</si>
  <si>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</si>
  <si>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</si>
  <si>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</si>
  <si>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</si>
  <si>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</si>
  <si>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</si>
  <si>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</si>
  <si>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</si>
  <si>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</si>
  <si>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</si>
  <si>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</si>
  <si>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</si>
  <si>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</si>
  <si>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</si>
  <si>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</si>
  <si>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</si>
  <si>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</si>
  <si>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</si>
  <si>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</si>
  <si>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</si>
  <si>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</si>
  <si>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</si>
  <si>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</si>
  <si>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</si>
  <si>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</si>
  <si>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</si>
  <si>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</si>
  <si>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</si>
  <si>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</si>
  <si>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</si>
  <si>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</si>
  <si>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</si>
  <si>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</si>
  <si>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</si>
  <si>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</si>
  <si>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</si>
  <si>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</si>
  <si>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</si>
  <si>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</si>
  <si>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</si>
  <si>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</si>
  <si>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</si>
  <si>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</si>
  <si>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</si>
  <si>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</si>
  <si>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</si>
  <si>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</si>
  <si>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</si>
  <si>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</si>
  <si>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</si>
  <si>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</si>
  <si>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</si>
  <si>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</si>
  <si>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</si>
  <si>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</si>
  <si>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</si>
  <si>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</si>
  <si>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</si>
  <si>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</si>
  <si>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</si>
  <si>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</si>
  <si>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</si>
  <si>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</si>
  <si>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</si>
  <si>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</si>
  <si>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</si>
  <si>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</si>
  <si>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</si>
  <si>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</si>
  <si>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</si>
  <si>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</si>
  <si>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</si>
  <si>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</si>
  <si>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</si>
  <si>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</si>
  <si>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</si>
  <si>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</si>
  <si>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</si>
  <si>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</si>
  <si>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</si>
  <si>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</si>
  <si>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</si>
  <si>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</si>
  <si>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</si>
  <si>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</si>
  <si>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</si>
  <si>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</si>
  <si>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</si>
  <si>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</si>
  <si>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</si>
  <si>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</si>
  <si>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</si>
  <si>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</si>
  <si>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</si>
  <si>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</si>
  <si>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</si>
  <si>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</si>
  <si>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</si>
  <si>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</si>
  <si>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</si>
  <si>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</si>
  <si>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</si>
  <si>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</si>
  <si>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</si>
  <si>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</si>
  <si>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</si>
  <si>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</si>
  <si>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</si>
  <si>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</si>
  <si>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</si>
  <si>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</si>
  <si>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</si>
  <si>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</si>
  <si>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</si>
  <si>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</si>
  <si>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</si>
  <si>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</si>
  <si>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</si>
  <si>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</si>
  <si>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</si>
  <si>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</si>
  <si>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</si>
  <si>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</si>
  <si>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</si>
  <si>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</si>
  <si>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</si>
  <si>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</si>
  <si>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</si>
  <si>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</si>
  <si>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</si>
  <si>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</si>
  <si>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</si>
  <si>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</si>
  <si>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</si>
  <si>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</si>
  <si>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</si>
  <si>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</si>
  <si>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</si>
  <si>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</si>
  <si>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</si>
  <si>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</si>
  <si>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</si>
  <si>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</si>
  <si>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</si>
  <si>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</si>
  <si>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</si>
  <si>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</si>
  <si>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</si>
  <si>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</si>
  <si>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</si>
  <si>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</si>
  <si>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</si>
  <si>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</si>
  <si>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</si>
  <si>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</si>
  <si>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</si>
  <si>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</si>
  <si>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</si>
  <si>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</si>
  <si>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</si>
  <si>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</si>
  <si>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</si>
  <si>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</si>
  <si>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</si>
  <si>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</si>
  <si>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</si>
  <si>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</si>
  <si>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</si>
  <si>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</si>
  <si>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</si>
  <si>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</si>
  <si>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</si>
  <si>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</si>
  <si>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</si>
  <si>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</si>
  <si>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</si>
  <si>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</si>
  <si>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</si>
  <si>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</si>
  <si>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</si>
  <si>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</si>
  <si>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</si>
  <si>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</si>
  <si>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</si>
  <si>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</si>
  <si>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</si>
  <si>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</si>
  <si>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</si>
  <si>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</si>
  <si>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</si>
  <si>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</si>
  <si>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</si>
  <si>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</si>
  <si>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</si>
  <si>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</si>
  <si>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</si>
  <si>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</si>
  <si>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</si>
  <si>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</si>
  <si>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</si>
  <si>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</si>
  <si>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</si>
  <si>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</si>
  <si>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</si>
  <si>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</si>
  <si>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</si>
  <si>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</si>
  <si>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</si>
  <si>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</si>
  <si>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</si>
  <si>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</si>
  <si>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</si>
  <si>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</si>
  <si>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</si>
  <si>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</si>
  <si>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</si>
  <si>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</si>
  <si>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</si>
  <si>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</si>
  <si>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</si>
  <si>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</si>
  <si>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</si>
  <si>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</si>
  <si>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</si>
  <si>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</si>
  <si>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</si>
  <si>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</si>
  <si>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</si>
  <si>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</si>
  <si>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</si>
  <si>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</si>
  <si>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</si>
  <si>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</si>
  <si>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</si>
  <si>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</si>
  <si>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</si>
  <si>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</si>
  <si>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</si>
  <si>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</si>
  <si>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</si>
  <si>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</si>
  <si>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</si>
  <si>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</si>
  <si>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</si>
  <si>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</si>
  <si>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</si>
  <si>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</si>
  <si>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</si>
  <si>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</si>
  <si>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</si>
  <si>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</si>
  <si>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</si>
  <si>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</si>
  <si>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</si>
  <si>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</si>
  <si>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</si>
  <si>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</si>
  <si>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</si>
  <si>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</si>
  <si>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</si>
  <si>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</si>
  <si>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</si>
  <si>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</si>
  <si>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</si>
  <si>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</si>
  <si>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</si>
  <si>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</si>
  <si>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</si>
  <si>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</si>
  <si>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</si>
  <si>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</si>
  <si>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</si>
  <si>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</si>
  <si>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</si>
  <si>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</si>
  <si>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</si>
  <si>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</si>
  <si>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</si>
  <si>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</si>
  <si>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</si>
  <si>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</si>
  <si>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</si>
  <si>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</si>
  <si>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</si>
  <si>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</si>
  <si>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</si>
  <si>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</si>
  <si>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</si>
  <si>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</si>
  <si>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</si>
  <si>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</si>
  <si>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</si>
  <si>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</si>
  <si>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</si>
  <si>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</si>
  <si>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</si>
  <si>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</si>
  <si>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</si>
  <si>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</si>
  <si>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</si>
  <si>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</si>
  <si>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ACAMBARO, GTO. 2023</t>
  </si>
  <si>
    <t>CORRESPONDIENTE DEL 01 DE ENERO DEL 2023 AL 31 DE DICIEMBRE DEL 2023</t>
  </si>
  <si>
    <t xml:space="preserve">      _________________________                                    ______________________________</t>
  </si>
  <si>
    <t xml:space="preserve">        LIC. CLAUDIA SILVA CAMPOS                                       C.P. CLAUDIA SALINAS CERVANTES</t>
  </si>
  <si>
    <t xml:space="preserve">           PRESIDENTE MUNICIPAL                                                       TESORERO MUNICIPAL</t>
  </si>
  <si>
    <t>y son responsabilidad del emisor</t>
  </si>
  <si>
    <t xml:space="preserve">Bajo protesta de decir verdad declaramos que los Estados Financieros y sus notas, son razonablemente correctos </t>
  </si>
  <si>
    <t>Ejercicio:2023</t>
  </si>
  <si>
    <t>Periodicidad: Trim</t>
  </si>
  <si>
    <t>Corte: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</si>
</sst>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1" fillId="0" borderId="0" xfId="10" applyFont="1"/>
    <xf numFmtId="0" fontId="22" fillId="0" borderId="0" xfId="0" applyFont="1"/>
    <xf numFmtId="0" fontId="12" fillId="4" borderId="0" xfId="9" applyFont="1" applyFill="1" applyAlignment="1">
      <alignment horizontal="lef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9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F25" sqref="F25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5" x14ac:dyDescent="0.2">
      <c r="A1" s="146" t="s">
        <v>645</v>
      </c>
      <c r="B1" s="147"/>
      <c r="C1" s="148" t="s">
        <v>0</v>
      </c>
      <c r="D1" s="149">
        <v>2023</v>
      </c>
    </row>
    <row r="2" spans="1:5" x14ac:dyDescent="0.2">
      <c r="A2" s="150" t="s">
        <v>1</v>
      </c>
      <c r="B2" s="142"/>
      <c r="C2" s="151" t="s">
        <v>2</v>
      </c>
      <c r="D2" s="152" t="s">
        <v>642</v>
      </c>
    </row>
    <row r="3" spans="1:5" x14ac:dyDescent="0.2">
      <c r="A3" s="150" t="s">
        <v>646</v>
      </c>
      <c r="B3" s="142"/>
      <c r="C3" s="151" t="s">
        <v>3</v>
      </c>
      <c r="D3" s="153">
        <v>4</v>
      </c>
      <c r="E3" s="14">
        <v>4</v>
      </c>
    </row>
    <row r="4" spans="1:5" x14ac:dyDescent="0.2">
      <c r="A4" s="154" t="s">
        <v>4</v>
      </c>
      <c r="B4" s="143"/>
      <c r="C4" s="143"/>
      <c r="D4" s="155"/>
    </row>
    <row r="5" spans="1:5" ht="15" customHeight="1" x14ac:dyDescent="0.2">
      <c r="A5" s="144" t="s">
        <v>5</v>
      </c>
      <c r="B5" s="145" t="s">
        <v>6</v>
      </c>
    </row>
    <row r="6" spans="1:5" x14ac:dyDescent="0.2">
      <c r="A6" s="15"/>
      <c r="B6" s="16"/>
    </row>
    <row r="7" spans="1:5" x14ac:dyDescent="0.2">
      <c r="A7" s="17"/>
      <c r="B7" s="18" t="s">
        <v>7</v>
      </c>
    </row>
    <row r="8" spans="1:5" x14ac:dyDescent="0.2">
      <c r="A8" s="17"/>
      <c r="B8" s="18"/>
    </row>
    <row r="9" spans="1:5" x14ac:dyDescent="0.2">
      <c r="A9" s="17"/>
      <c r="B9" s="19" t="s">
        <v>8</v>
      </c>
    </row>
    <row r="10" spans="1:5" x14ac:dyDescent="0.2">
      <c r="A10" s="60" t="s">
        <v>9</v>
      </c>
      <c r="B10" s="61" t="s">
        <v>10</v>
      </c>
    </row>
    <row r="11" spans="1:5" x14ac:dyDescent="0.2">
      <c r="A11" s="60" t="s">
        <v>11</v>
      </c>
      <c r="B11" s="61" t="s">
        <v>12</v>
      </c>
    </row>
    <row r="12" spans="1:5" x14ac:dyDescent="0.2">
      <c r="A12" s="60" t="s">
        <v>13</v>
      </c>
      <c r="B12" s="61" t="s">
        <v>14</v>
      </c>
    </row>
    <row r="13" spans="1:5" x14ac:dyDescent="0.2">
      <c r="A13" s="60" t="s">
        <v>15</v>
      </c>
      <c r="B13" s="61" t="s">
        <v>16</v>
      </c>
    </row>
    <row r="14" spans="1:5" x14ac:dyDescent="0.2">
      <c r="A14" s="60" t="s">
        <v>17</v>
      </c>
      <c r="B14" s="61" t="s">
        <v>18</v>
      </c>
    </row>
    <row r="15" spans="1:5" x14ac:dyDescent="0.2">
      <c r="A15" s="60" t="s">
        <v>19</v>
      </c>
      <c r="B15" s="61" t="s">
        <v>20</v>
      </c>
    </row>
    <row r="16" spans="1:5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0" t="s">
        <v>63</v>
      </c>
      <c r="B43" s="160"/>
      <c r="C43" s="137"/>
      <c r="D43" s="137"/>
    </row>
    <row r="57" spans="1:2" ht="15" x14ac:dyDescent="0.25">
      <c r="A57" s="158" t="s">
        <v>647</v>
      </c>
      <c r="B57" s="55"/>
    </row>
    <row r="58" spans="1:2" ht="15" x14ac:dyDescent="0.25">
      <c r="A58" s="158" t="s">
        <v>648</v>
      </c>
      <c r="B58" s="55"/>
    </row>
    <row r="59" spans="1:2" ht="15" x14ac:dyDescent="0.25">
      <c r="A59" s="158" t="s">
        <v>649</v>
      </c>
      <c r="B59" s="5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43"/>
  <sheetViews>
    <sheetView showGridLines="0" workbookViewId="0">
      <selection activeCell="I41" sqref="I4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MUNICIPIO DE ACAMBARO, GTO. 2023</v>
      </c>
      <c r="B1" s="166"/>
      <c r="C1" s="167"/>
    </row>
    <row r="2" spans="1:3" s="54" customFormat="1" ht="18" customHeight="1" x14ac:dyDescent="0.25">
      <c r="A2" s="168" t="s">
        <v>520</v>
      </c>
      <c r="B2" s="169"/>
      <c r="C2" s="170"/>
    </row>
    <row r="3" spans="1:3" s="54" customFormat="1" ht="18" customHeight="1" x14ac:dyDescent="0.25">
      <c r="A3" s="168" t="str">
        <f>ESF!A3</f>
        <v>CORRESPONDIENTE DEL 01 DE ENERO DEL 2023 AL 31 DE DICIEMBRE DEL 2023</v>
      </c>
      <c r="B3" s="169"/>
      <c r="C3" s="170"/>
    </row>
    <row r="4" spans="1:3" s="56" customFormat="1" x14ac:dyDescent="0.2">
      <c r="A4" s="171" t="s">
        <v>521</v>
      </c>
      <c r="B4" s="172"/>
      <c r="C4" s="173"/>
    </row>
    <row r="5" spans="1:3" x14ac:dyDescent="0.2">
      <c r="A5" s="70" t="s">
        <v>522</v>
      </c>
      <c r="B5" s="70"/>
      <c r="C5" s="71">
        <v>513127247.30000001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513127247.30000001</v>
      </c>
    </row>
    <row r="22" spans="1:3" x14ac:dyDescent="0.2">
      <c r="B22" s="38" t="s">
        <v>63</v>
      </c>
    </row>
    <row r="41" spans="2:2" ht="15" x14ac:dyDescent="0.25">
      <c r="B41" s="158" t="s">
        <v>647</v>
      </c>
    </row>
    <row r="42" spans="2:2" ht="15" x14ac:dyDescent="0.25">
      <c r="B42" s="158" t="s">
        <v>648</v>
      </c>
    </row>
    <row r="43" spans="2:2" ht="15" x14ac:dyDescent="0.25">
      <c r="B43" s="158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54"/>
  <sheetViews>
    <sheetView showGridLines="0" topLeftCell="A19" workbookViewId="0">
      <selection activeCell="B56" sqref="B5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5" s="57" customFormat="1" ht="18.95" customHeight="1" x14ac:dyDescent="0.25">
      <c r="A1" s="174" t="str">
        <f>ESF!A1</f>
        <v>MUNICIPIO DE ACAMBARO, GTO. 2023</v>
      </c>
      <c r="B1" s="175"/>
      <c r="C1" s="176"/>
    </row>
    <row r="2" spans="1:5" s="57" customFormat="1" ht="18.95" customHeight="1" x14ac:dyDescent="0.25">
      <c r="A2" s="177" t="s">
        <v>536</v>
      </c>
      <c r="B2" s="178"/>
      <c r="C2" s="179"/>
    </row>
    <row r="3" spans="1:5" s="57" customFormat="1" ht="18.95" customHeight="1" x14ac:dyDescent="0.25">
      <c r="A3" s="177" t="str">
        <f>ESF!A3</f>
        <v>CORRESPONDIENTE DEL 01 DE ENERO DEL 2023 AL 31 DE DICIEMBRE DEL 2023</v>
      </c>
      <c r="B3" s="178"/>
      <c r="C3" s="179"/>
    </row>
    <row r="4" spans="1:5" ht="15" x14ac:dyDescent="0.25">
      <c r="A4" s="171" t="s">
        <v>521</v>
      </c>
      <c r="B4" s="172"/>
      <c r="C4" s="173"/>
      <c r="E4"/>
    </row>
    <row r="5" spans="1:5" ht="15" x14ac:dyDescent="0.25">
      <c r="A5" s="100" t="s">
        <v>537</v>
      </c>
      <c r="B5" s="70"/>
      <c r="C5" s="93">
        <v>510774714.57999998</v>
      </c>
      <c r="E5"/>
    </row>
    <row r="6" spans="1:5" ht="15" x14ac:dyDescent="0.25">
      <c r="A6" s="94"/>
      <c r="B6" s="73"/>
      <c r="C6" s="95"/>
      <c r="E6"/>
    </row>
    <row r="7" spans="1:5" ht="15" x14ac:dyDescent="0.25">
      <c r="A7" s="83" t="s">
        <v>538</v>
      </c>
      <c r="B7" s="96"/>
      <c r="C7" s="75">
        <f>SUM(C8:C28)</f>
        <v>2555312.0699999998</v>
      </c>
      <c r="E7"/>
    </row>
    <row r="8" spans="1:5" ht="15" x14ac:dyDescent="0.25">
      <c r="A8" s="101">
        <v>2.1</v>
      </c>
      <c r="B8" s="102" t="s">
        <v>343</v>
      </c>
      <c r="C8" s="103">
        <v>0</v>
      </c>
      <c r="E8"/>
    </row>
    <row r="9" spans="1:5" ht="15" x14ac:dyDescent="0.25">
      <c r="A9" s="101">
        <v>2.2000000000000002</v>
      </c>
      <c r="B9" s="102" t="s">
        <v>340</v>
      </c>
      <c r="C9" s="103">
        <v>0</v>
      </c>
      <c r="E9"/>
    </row>
    <row r="10" spans="1:5" x14ac:dyDescent="0.2">
      <c r="A10" s="110">
        <v>2.2999999999999998</v>
      </c>
      <c r="B10" s="92" t="s">
        <v>129</v>
      </c>
      <c r="C10" s="103">
        <v>0</v>
      </c>
      <c r="E10" s="157"/>
    </row>
    <row r="11" spans="1:5" x14ac:dyDescent="0.2">
      <c r="A11" s="110">
        <v>2.4</v>
      </c>
      <c r="B11" s="92" t="s">
        <v>130</v>
      </c>
      <c r="C11" s="103">
        <v>0</v>
      </c>
      <c r="E11" s="157"/>
    </row>
    <row r="12" spans="1:5" x14ac:dyDescent="0.2">
      <c r="A12" s="110">
        <v>2.5</v>
      </c>
      <c r="B12" s="92" t="s">
        <v>131</v>
      </c>
      <c r="C12" s="103">
        <v>0</v>
      </c>
      <c r="E12" s="157"/>
    </row>
    <row r="13" spans="1:5" x14ac:dyDescent="0.2">
      <c r="A13" s="110">
        <v>2.6</v>
      </c>
      <c r="B13" s="92" t="s">
        <v>132</v>
      </c>
      <c r="C13" s="103">
        <v>0</v>
      </c>
      <c r="E13" s="157"/>
    </row>
    <row r="14" spans="1:5" x14ac:dyDescent="0.2">
      <c r="A14" s="110">
        <v>2.7</v>
      </c>
      <c r="B14" s="92" t="s">
        <v>133</v>
      </c>
      <c r="C14" s="103">
        <v>0</v>
      </c>
      <c r="E14" s="157"/>
    </row>
    <row r="15" spans="1:5" x14ac:dyDescent="0.2">
      <c r="A15" s="110">
        <v>2.8</v>
      </c>
      <c r="B15" s="92" t="s">
        <v>134</v>
      </c>
      <c r="C15" s="103">
        <v>0</v>
      </c>
      <c r="E15" s="157"/>
    </row>
    <row r="16" spans="1:5" x14ac:dyDescent="0.2">
      <c r="A16" s="110">
        <v>2.9</v>
      </c>
      <c r="B16" s="92" t="s">
        <v>136</v>
      </c>
      <c r="C16" s="103">
        <v>0</v>
      </c>
      <c r="E16" s="157"/>
    </row>
    <row r="17" spans="1:5" x14ac:dyDescent="0.2">
      <c r="A17" s="110" t="s">
        <v>539</v>
      </c>
      <c r="B17" s="92" t="s">
        <v>540</v>
      </c>
      <c r="C17" s="103">
        <v>597484.86</v>
      </c>
      <c r="E17" s="157"/>
    </row>
    <row r="18" spans="1:5" x14ac:dyDescent="0.2">
      <c r="A18" s="110" t="s">
        <v>541</v>
      </c>
      <c r="B18" s="92" t="s">
        <v>140</v>
      </c>
      <c r="C18" s="103">
        <v>0</v>
      </c>
      <c r="E18" s="157"/>
    </row>
    <row r="19" spans="1:5" x14ac:dyDescent="0.2">
      <c r="A19" s="110" t="s">
        <v>542</v>
      </c>
      <c r="B19" s="92" t="s">
        <v>543</v>
      </c>
      <c r="C19" s="103">
        <v>1957827.21</v>
      </c>
    </row>
    <row r="20" spans="1:5" x14ac:dyDescent="0.2">
      <c r="A20" s="110" t="s">
        <v>544</v>
      </c>
      <c r="B20" s="92" t="s">
        <v>545</v>
      </c>
      <c r="C20" s="103">
        <v>0</v>
      </c>
      <c r="E20" s="157"/>
    </row>
    <row r="21" spans="1:5" x14ac:dyDescent="0.2">
      <c r="A21" s="110" t="s">
        <v>546</v>
      </c>
      <c r="B21" s="92" t="s">
        <v>547</v>
      </c>
      <c r="C21" s="103">
        <v>0</v>
      </c>
      <c r="E21" s="157"/>
    </row>
    <row r="22" spans="1:5" x14ac:dyDescent="0.2">
      <c r="A22" s="110" t="s">
        <v>548</v>
      </c>
      <c r="B22" s="92" t="s">
        <v>549</v>
      </c>
      <c r="C22" s="103">
        <v>0</v>
      </c>
      <c r="E22" s="157"/>
    </row>
    <row r="23" spans="1:5" x14ac:dyDescent="0.2">
      <c r="A23" s="110" t="s">
        <v>550</v>
      </c>
      <c r="B23" s="92" t="s">
        <v>551</v>
      </c>
      <c r="C23" s="103">
        <v>0</v>
      </c>
    </row>
    <row r="24" spans="1:5" x14ac:dyDescent="0.2">
      <c r="A24" s="110" t="s">
        <v>552</v>
      </c>
      <c r="B24" s="92" t="s">
        <v>553</v>
      </c>
      <c r="C24" s="103">
        <v>0</v>
      </c>
      <c r="E24" s="157"/>
    </row>
    <row r="25" spans="1:5" x14ac:dyDescent="0.2">
      <c r="A25" s="110" t="s">
        <v>554</v>
      </c>
      <c r="B25" s="92" t="s">
        <v>555</v>
      </c>
      <c r="C25" s="103">
        <v>0</v>
      </c>
      <c r="E25" s="157"/>
    </row>
    <row r="26" spans="1:5" x14ac:dyDescent="0.2">
      <c r="A26" s="110" t="s">
        <v>556</v>
      </c>
      <c r="B26" s="92" t="s">
        <v>557</v>
      </c>
      <c r="C26" s="103">
        <v>0</v>
      </c>
      <c r="E26" s="157"/>
    </row>
    <row r="27" spans="1:5" x14ac:dyDescent="0.2">
      <c r="A27" s="110" t="s">
        <v>558</v>
      </c>
      <c r="B27" s="92" t="s">
        <v>559</v>
      </c>
      <c r="C27" s="103">
        <v>0</v>
      </c>
      <c r="E27" s="157"/>
    </row>
    <row r="28" spans="1:5" x14ac:dyDescent="0.2">
      <c r="A28" s="110" t="s">
        <v>560</v>
      </c>
      <c r="B28" s="102" t="s">
        <v>561</v>
      </c>
      <c r="C28" s="103">
        <v>0</v>
      </c>
      <c r="E28" s="157"/>
    </row>
    <row r="29" spans="1:5" ht="15" x14ac:dyDescent="0.25">
      <c r="A29" s="111"/>
      <c r="B29" s="104"/>
      <c r="C29" s="105"/>
      <c r="E29"/>
    </row>
    <row r="30" spans="1:5" ht="15" x14ac:dyDescent="0.25">
      <c r="A30" s="106" t="s">
        <v>562</v>
      </c>
      <c r="B30" s="107"/>
      <c r="C30" s="108">
        <f>SUM(C31:C35)</f>
        <v>109041295.32000001</v>
      </c>
      <c r="E30"/>
    </row>
    <row r="31" spans="1:5" x14ac:dyDescent="0.2">
      <c r="A31" s="110" t="s">
        <v>563</v>
      </c>
      <c r="B31" s="92" t="s">
        <v>413</v>
      </c>
      <c r="C31" s="103">
        <v>12870137.140000001</v>
      </c>
      <c r="E31" s="157"/>
    </row>
    <row r="32" spans="1:5" x14ac:dyDescent="0.2">
      <c r="A32" s="110" t="s">
        <v>564</v>
      </c>
      <c r="B32" s="92" t="s">
        <v>422</v>
      </c>
      <c r="C32" s="103">
        <v>0</v>
      </c>
      <c r="E32" s="157"/>
    </row>
    <row r="33" spans="1:5" x14ac:dyDescent="0.2">
      <c r="A33" s="110" t="s">
        <v>565</v>
      </c>
      <c r="B33" s="92" t="s">
        <v>425</v>
      </c>
      <c r="C33" s="103">
        <v>0</v>
      </c>
      <c r="E33" s="157"/>
    </row>
    <row r="34" spans="1:5" x14ac:dyDescent="0.2">
      <c r="A34" s="110" t="s">
        <v>566</v>
      </c>
      <c r="B34" s="92" t="s">
        <v>431</v>
      </c>
      <c r="C34" s="103">
        <v>0</v>
      </c>
      <c r="E34" s="157"/>
    </row>
    <row r="35" spans="1:5" x14ac:dyDescent="0.2">
      <c r="A35" s="110" t="s">
        <v>567</v>
      </c>
      <c r="B35" s="102" t="s">
        <v>568</v>
      </c>
      <c r="C35" s="109">
        <v>96171158.180000007</v>
      </c>
      <c r="E35" s="157"/>
    </row>
    <row r="36" spans="1:5" x14ac:dyDescent="0.2">
      <c r="A36" s="94"/>
      <c r="B36" s="97"/>
      <c r="C36" s="98"/>
    </row>
    <row r="37" spans="1:5" x14ac:dyDescent="0.2">
      <c r="A37" s="99" t="s">
        <v>644</v>
      </c>
      <c r="B37" s="70"/>
      <c r="C37" s="71">
        <f>C5-C7+C30</f>
        <v>617260697.83000004</v>
      </c>
    </row>
    <row r="39" spans="1:5" x14ac:dyDescent="0.2">
      <c r="B39" s="38" t="s">
        <v>651</v>
      </c>
    </row>
    <row r="40" spans="1:5" x14ac:dyDescent="0.2">
      <c r="B40" s="55" t="s">
        <v>650</v>
      </c>
    </row>
    <row r="52" spans="2:2" ht="15" x14ac:dyDescent="0.25">
      <c r="B52" s="158" t="s">
        <v>647</v>
      </c>
    </row>
    <row r="53" spans="2:2" ht="15" x14ac:dyDescent="0.25">
      <c r="B53" s="158" t="s">
        <v>648</v>
      </c>
    </row>
    <row r="54" spans="2:2" ht="15" x14ac:dyDescent="0.25">
      <c r="B54" s="158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9"/>
  <sheetViews>
    <sheetView topLeftCell="A40" workbookViewId="0">
      <selection activeCell="J24" sqref="J24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>MUNICIPIO DE ACAMBARO, GTO. 2023</v>
      </c>
      <c r="B1" s="180"/>
      <c r="C1" s="180"/>
      <c r="D1" s="180"/>
      <c r="E1" s="180"/>
      <c r="F1" s="180"/>
      <c r="G1" s="159" t="s">
        <v>652</v>
      </c>
      <c r="H1" s="46">
        <f>'Notas a los Edos Financieros'!D1</f>
        <v>2023</v>
      </c>
    </row>
    <row r="2" spans="1:10" ht="18.95" customHeight="1" x14ac:dyDescent="0.2">
      <c r="A2" s="164" t="s">
        <v>569</v>
      </c>
      <c r="B2" s="180"/>
      <c r="C2" s="180"/>
      <c r="D2" s="180"/>
      <c r="E2" s="180"/>
      <c r="F2" s="180"/>
      <c r="G2" s="159" t="s">
        <v>653</v>
      </c>
      <c r="H2" s="46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DEL 2023 AL 31 DE DICIEMBRE DEL 2023</v>
      </c>
      <c r="B3" s="180"/>
      <c r="C3" s="180"/>
      <c r="D3" s="180"/>
      <c r="E3" s="180"/>
      <c r="F3" s="180"/>
      <c r="G3" s="159" t="s">
        <v>654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  <c r="C8" s="59">
        <v>0</v>
      </c>
      <c r="D8" s="59">
        <v>0</v>
      </c>
      <c r="E8" s="59">
        <v>0</v>
      </c>
      <c r="F8" s="59">
        <v>0</v>
      </c>
    </row>
    <row r="9" spans="1:10" x14ac:dyDescent="0.2">
      <c r="A9" s="47">
        <v>7110</v>
      </c>
      <c r="B9" s="47" t="s">
        <v>575</v>
      </c>
      <c r="C9" s="52">
        <v>22309</v>
      </c>
      <c r="D9" s="52">
        <v>0</v>
      </c>
      <c r="E9" s="52">
        <v>0</v>
      </c>
      <c r="F9" s="52">
        <v>22309</v>
      </c>
    </row>
    <row r="10" spans="1:10" x14ac:dyDescent="0.2">
      <c r="A10" s="47">
        <v>7120</v>
      </c>
      <c r="B10" s="47" t="s">
        <v>580</v>
      </c>
      <c r="C10" s="52">
        <v>-22309</v>
      </c>
      <c r="D10" s="52">
        <v>0</v>
      </c>
      <c r="E10" s="52">
        <v>0</v>
      </c>
      <c r="F10" s="52">
        <v>-22309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C35" s="59">
        <v>0</v>
      </c>
      <c r="D35" s="59">
        <v>4101900464.5500002</v>
      </c>
      <c r="E35" s="59">
        <v>4101900464.5500002</v>
      </c>
      <c r="F35" s="59">
        <v>0</v>
      </c>
    </row>
    <row r="36" spans="1:6" x14ac:dyDescent="0.2">
      <c r="A36" s="47">
        <v>8110</v>
      </c>
      <c r="B36" s="47" t="s">
        <v>606</v>
      </c>
      <c r="C36" s="52">
        <v>457197667.54000002</v>
      </c>
      <c r="D36" s="52">
        <v>0</v>
      </c>
      <c r="E36" s="52">
        <v>0</v>
      </c>
      <c r="F36" s="52">
        <v>457197667.54000002</v>
      </c>
    </row>
    <row r="37" spans="1:6" x14ac:dyDescent="0.2">
      <c r="A37" s="47">
        <v>8120</v>
      </c>
      <c r="B37" s="47" t="s">
        <v>607</v>
      </c>
      <c r="C37" s="52">
        <v>457197667.54000002</v>
      </c>
      <c r="D37" s="52">
        <v>568107840.41999996</v>
      </c>
      <c r="E37" s="52">
        <v>256408594.94999999</v>
      </c>
      <c r="F37" s="52">
        <v>145498422.06999999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253910385.12</v>
      </c>
      <c r="E38" s="52">
        <v>52301355.939999998</v>
      </c>
      <c r="F38" s="52">
        <v>201609029.18000001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515548855.44999999</v>
      </c>
      <c r="E39" s="52">
        <v>515729882.80000001</v>
      </c>
      <c r="F39" s="52">
        <v>181027.35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782705.34</v>
      </c>
      <c r="E40" s="52">
        <v>513909952.63999999</v>
      </c>
      <c r="F40" s="52">
        <v>513127247.30000001</v>
      </c>
    </row>
    <row r="41" spans="1:6" x14ac:dyDescent="0.2">
      <c r="A41" s="47">
        <v>8210</v>
      </c>
      <c r="B41" s="47" t="s">
        <v>611</v>
      </c>
      <c r="C41" s="52">
        <v>457197667.55000001</v>
      </c>
      <c r="D41" s="52">
        <v>0</v>
      </c>
      <c r="E41" s="52">
        <v>0</v>
      </c>
      <c r="F41" s="52">
        <v>457197667.55000001</v>
      </c>
    </row>
    <row r="42" spans="1:6" x14ac:dyDescent="0.2">
      <c r="A42" s="47">
        <v>8220</v>
      </c>
      <c r="B42" s="47" t="s">
        <v>612</v>
      </c>
      <c r="C42" s="52">
        <v>457197667.55000001</v>
      </c>
      <c r="D42" s="52">
        <v>424807485.57999998</v>
      </c>
      <c r="E42" s="52">
        <v>814082429.79999995</v>
      </c>
      <c r="F42" s="52">
        <v>67922723.329999998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223020994.83000001</v>
      </c>
      <c r="E43" s="52">
        <v>424630024</v>
      </c>
      <c r="F43" s="52">
        <v>-201609029.16999999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591097561.00999999</v>
      </c>
      <c r="E44" s="52">
        <v>510879494.12</v>
      </c>
      <c r="F44" s="52">
        <v>80218066.890000001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510774714.57999998</v>
      </c>
      <c r="E45" s="52">
        <v>510774714.57999998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510774714.57999998</v>
      </c>
      <c r="E46" s="52">
        <v>501477741.25</v>
      </c>
      <c r="F46" s="52">
        <v>9296973.3300000001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503075207.63999999</v>
      </c>
      <c r="E47" s="52">
        <v>1706274.47</v>
      </c>
      <c r="F47" s="52">
        <v>501368933.17000002</v>
      </c>
    </row>
    <row r="48" spans="1:6" x14ac:dyDescent="0.2">
      <c r="A48" s="129"/>
    </row>
    <row r="49" spans="1:3" x14ac:dyDescent="0.2">
      <c r="A49" s="129"/>
      <c r="B49" s="38" t="s">
        <v>63</v>
      </c>
    </row>
    <row r="57" spans="1:3" ht="15" x14ac:dyDescent="0.25">
      <c r="B57" s="158" t="s">
        <v>647</v>
      </c>
      <c r="C57" s="55"/>
    </row>
    <row r="58" spans="1:3" ht="15" x14ac:dyDescent="0.25">
      <c r="B58" s="158" t="s">
        <v>648</v>
      </c>
      <c r="C58" s="55"/>
    </row>
    <row r="59" spans="1:3" ht="15" x14ac:dyDescent="0.25">
      <c r="B59" s="158" t="s">
        <v>649</v>
      </c>
      <c r="C59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1" t="s">
        <v>620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82" t="s">
        <v>623</v>
      </c>
      <c r="C10" s="182"/>
      <c r="D10" s="182"/>
      <c r="E10" s="182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82" t="s">
        <v>627</v>
      </c>
      <c r="C12" s="182"/>
      <c r="D12" s="182"/>
      <c r="E12" s="182"/>
    </row>
    <row r="13" spans="1:8" s="6" customFormat="1" ht="26.1" customHeight="1" x14ac:dyDescent="0.2">
      <c r="A13" s="117" t="s">
        <v>628</v>
      </c>
      <c r="B13" s="182" t="s">
        <v>629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B152" sqref="B15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MUNICIPIO DE ACAMBARO, GTO. 2023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1" t="s">
        <v>64</v>
      </c>
      <c r="B2" s="162"/>
      <c r="C2" s="162"/>
      <c r="D2" s="162"/>
      <c r="E2" s="162"/>
      <c r="F2" s="16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01 DE ENERO DEL 2023 AL 31 DE DICIEMBRE DEL 2023</v>
      </c>
      <c r="B3" s="162"/>
      <c r="C3" s="162"/>
      <c r="D3" s="162"/>
      <c r="E3" s="162"/>
      <c r="F3" s="162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59022050.890000001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437.52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36544963.57</v>
      </c>
      <c r="D20" s="42">
        <v>36544963.57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3500</v>
      </c>
      <c r="D21" s="42">
        <v>3500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567437.14</v>
      </c>
      <c r="D24" s="42">
        <v>567437.14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33517286.210000001</v>
      </c>
      <c r="D27" s="42">
        <v>33517286.210000001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138323.25</v>
      </c>
      <c r="D28" s="42">
        <v>138323.25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493405.45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711577584.59000003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490272340.45999998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221305244.13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95436681.879999995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12020000.35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2350150.04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4972916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42486262.740000002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8258025.6299999999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25349327.120000001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1182277.6299999999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53985.7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1128291.93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6471828.5499999998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6471828.5499999998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52525524.100000001</v>
      </c>
      <c r="D103" s="42">
        <v>52525524.100000001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8278263.46</v>
      </c>
      <c r="D105" s="42">
        <v>8278263.46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2946377.57</v>
      </c>
      <c r="D106" s="42">
        <v>2946377.57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2545729.86</v>
      </c>
      <c r="D107" s="42">
        <v>2545729.86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5194220.49</v>
      </c>
      <c r="D110" s="42">
        <v>5194220.49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33560932.719999999</v>
      </c>
      <c r="D112" s="42">
        <v>33560932.719999999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topLeftCell="A147" zoomScaleNormal="100" workbookViewId="0">
      <selection activeCell="D176" sqref="D17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3" t="str">
        <f>ESF!A1</f>
        <v>MUNICIPIO DE ACAMBARO, GTO. 2023</v>
      </c>
      <c r="B1" s="163"/>
      <c r="C1" s="163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3" t="s">
        <v>250</v>
      </c>
      <c r="B2" s="163"/>
      <c r="C2" s="163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3" t="str">
        <f>ESF!A3</f>
        <v>CORRESPONDIENTE DEL 01 DE ENERO DEL 2023 AL 31 DE DICIEMBRE DEL 2023</v>
      </c>
      <c r="B3" s="163"/>
      <c r="C3" s="163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57865523.729999997</v>
      </c>
      <c r="D8" s="66"/>
      <c r="E8" s="64"/>
    </row>
    <row r="9" spans="1:5" x14ac:dyDescent="0.2">
      <c r="A9" s="65">
        <v>4110</v>
      </c>
      <c r="B9" s="66" t="s">
        <v>253</v>
      </c>
      <c r="C9" s="69">
        <v>28327283.359999999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27379481.109999999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947802.25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4494648.87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4494648.87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9532596.1099999994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9532596.1099999994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9585608.5099999998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457091.77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5923437.5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3319563.32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42417.33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2391456.85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450891693.22000003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450891693.22000003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191629010.37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220287371.55000001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38975311.299999997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5985921.5899999999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382.37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5985539.2199999997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463352625.94</v>
      </c>
      <c r="D98" s="156">
        <f>C98/C98</f>
        <v>1</v>
      </c>
      <c r="E98" s="66"/>
    </row>
    <row r="99" spans="1:5" x14ac:dyDescent="0.2">
      <c r="A99" s="68">
        <v>5100</v>
      </c>
      <c r="B99" s="66" t="s">
        <v>332</v>
      </c>
      <c r="C99" s="69">
        <v>302063371.47000003</v>
      </c>
      <c r="D99" s="156">
        <f>C99/$C$99</f>
        <v>1</v>
      </c>
      <c r="E99" s="66"/>
    </row>
    <row r="100" spans="1:5" x14ac:dyDescent="0.2">
      <c r="A100" s="68">
        <v>5110</v>
      </c>
      <c r="B100" s="66" t="s">
        <v>333</v>
      </c>
      <c r="C100" s="69">
        <v>172168499.44999999</v>
      </c>
      <c r="D100" s="156">
        <f t="shared" ref="D100:D163" si="0">C100/$C$99</f>
        <v>0.56997476593119212</v>
      </c>
      <c r="E100" s="66"/>
    </row>
    <row r="101" spans="1:5" x14ac:dyDescent="0.2">
      <c r="A101" s="68">
        <v>5111</v>
      </c>
      <c r="B101" s="66" t="s">
        <v>334</v>
      </c>
      <c r="C101" s="69">
        <v>98021942.159999996</v>
      </c>
      <c r="D101" s="156">
        <f t="shared" si="0"/>
        <v>0.32450787291081806</v>
      </c>
      <c r="E101" s="66"/>
    </row>
    <row r="102" spans="1:5" x14ac:dyDescent="0.2">
      <c r="A102" s="68">
        <v>5112</v>
      </c>
      <c r="B102" s="66" t="s">
        <v>335</v>
      </c>
      <c r="C102" s="69">
        <v>2693549.94</v>
      </c>
      <c r="D102" s="156">
        <f t="shared" si="0"/>
        <v>8.9171683640150157E-3</v>
      </c>
      <c r="E102" s="66"/>
    </row>
    <row r="103" spans="1:5" x14ac:dyDescent="0.2">
      <c r="A103" s="68">
        <v>5113</v>
      </c>
      <c r="B103" s="66" t="s">
        <v>336</v>
      </c>
      <c r="C103" s="69">
        <v>15089639.050000001</v>
      </c>
      <c r="D103" s="156">
        <f t="shared" si="0"/>
        <v>4.9955209652086718E-2</v>
      </c>
      <c r="E103" s="66"/>
    </row>
    <row r="104" spans="1:5" x14ac:dyDescent="0.2">
      <c r="A104" s="68">
        <v>5114</v>
      </c>
      <c r="B104" s="66" t="s">
        <v>337</v>
      </c>
      <c r="C104" s="69">
        <v>45872869.640000001</v>
      </c>
      <c r="D104" s="156">
        <f t="shared" si="0"/>
        <v>0.15186505208082121</v>
      </c>
      <c r="E104" s="66"/>
    </row>
    <row r="105" spans="1:5" x14ac:dyDescent="0.2">
      <c r="A105" s="68">
        <v>5115</v>
      </c>
      <c r="B105" s="66" t="s">
        <v>338</v>
      </c>
      <c r="C105" s="69">
        <v>6096066.6600000001</v>
      </c>
      <c r="D105" s="156">
        <f t="shared" si="0"/>
        <v>2.0181416337682116E-2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156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v>23687583.739999998</v>
      </c>
      <c r="D107" s="156">
        <f t="shared" si="0"/>
        <v>7.8419252306970208E-2</v>
      </c>
      <c r="E107" s="66"/>
    </row>
    <row r="108" spans="1:5" x14ac:dyDescent="0.2">
      <c r="A108" s="68">
        <v>5121</v>
      </c>
      <c r="B108" s="66" t="s">
        <v>341</v>
      </c>
      <c r="C108" s="69">
        <v>1760086.28</v>
      </c>
      <c r="D108" s="156">
        <f t="shared" si="0"/>
        <v>5.8268775569659103E-3</v>
      </c>
      <c r="E108" s="66"/>
    </row>
    <row r="109" spans="1:5" x14ac:dyDescent="0.2">
      <c r="A109" s="68">
        <v>5122</v>
      </c>
      <c r="B109" s="66" t="s">
        <v>342</v>
      </c>
      <c r="C109" s="69">
        <v>471675.73</v>
      </c>
      <c r="D109" s="156">
        <f t="shared" si="0"/>
        <v>1.5615124988659717E-3</v>
      </c>
      <c r="E109" s="66"/>
    </row>
    <row r="110" spans="1:5" x14ac:dyDescent="0.2">
      <c r="A110" s="68">
        <v>5123</v>
      </c>
      <c r="B110" s="66" t="s">
        <v>343</v>
      </c>
      <c r="C110" s="69">
        <v>4244877.7699999996</v>
      </c>
      <c r="D110" s="156">
        <f t="shared" si="0"/>
        <v>1.4052937796933737E-2</v>
      </c>
      <c r="E110" s="66"/>
    </row>
    <row r="111" spans="1:5" x14ac:dyDescent="0.2">
      <c r="A111" s="68">
        <v>5124</v>
      </c>
      <c r="B111" s="66" t="s">
        <v>344</v>
      </c>
      <c r="C111" s="69">
        <v>784444</v>
      </c>
      <c r="D111" s="156">
        <f t="shared" si="0"/>
        <v>2.5969517461931278E-3</v>
      </c>
      <c r="E111" s="66"/>
    </row>
    <row r="112" spans="1:5" x14ac:dyDescent="0.2">
      <c r="A112" s="68">
        <v>5125</v>
      </c>
      <c r="B112" s="66" t="s">
        <v>345</v>
      </c>
      <c r="C112" s="69">
        <v>32015</v>
      </c>
      <c r="D112" s="156">
        <f t="shared" si="0"/>
        <v>1.0598769339095332E-4</v>
      </c>
      <c r="E112" s="66"/>
    </row>
    <row r="113" spans="1:5" x14ac:dyDescent="0.2">
      <c r="A113" s="68">
        <v>5126</v>
      </c>
      <c r="B113" s="66" t="s">
        <v>346</v>
      </c>
      <c r="C113" s="69">
        <v>11528896.59</v>
      </c>
      <c r="D113" s="156">
        <f t="shared" si="0"/>
        <v>3.8167145304292591E-2</v>
      </c>
      <c r="E113" s="66"/>
    </row>
    <row r="114" spans="1:5" x14ac:dyDescent="0.2">
      <c r="A114" s="68">
        <v>5127</v>
      </c>
      <c r="B114" s="66" t="s">
        <v>347</v>
      </c>
      <c r="C114" s="69">
        <v>1532757.43</v>
      </c>
      <c r="D114" s="156">
        <f t="shared" si="0"/>
        <v>5.0742909427938651E-3</v>
      </c>
      <c r="E114" s="66"/>
    </row>
    <row r="115" spans="1:5" x14ac:dyDescent="0.2">
      <c r="A115" s="68">
        <v>5128</v>
      </c>
      <c r="B115" s="66" t="s">
        <v>348</v>
      </c>
      <c r="C115" s="69">
        <v>270306.05</v>
      </c>
      <c r="D115" s="156">
        <f t="shared" si="0"/>
        <v>8.9486536776884891E-4</v>
      </c>
      <c r="E115" s="66"/>
    </row>
    <row r="116" spans="1:5" x14ac:dyDescent="0.2">
      <c r="A116" s="68">
        <v>5129</v>
      </c>
      <c r="B116" s="66" t="s">
        <v>349</v>
      </c>
      <c r="C116" s="69">
        <v>3062524.89</v>
      </c>
      <c r="D116" s="156">
        <f t="shared" si="0"/>
        <v>1.0138683399765206E-2</v>
      </c>
      <c r="E116" s="66"/>
    </row>
    <row r="117" spans="1:5" x14ac:dyDescent="0.2">
      <c r="A117" s="68">
        <v>5130</v>
      </c>
      <c r="B117" s="66" t="s">
        <v>350</v>
      </c>
      <c r="C117" s="69">
        <v>106207288.28</v>
      </c>
      <c r="D117" s="156">
        <f t="shared" si="0"/>
        <v>0.3516059817618376</v>
      </c>
      <c r="E117" s="66"/>
    </row>
    <row r="118" spans="1:5" x14ac:dyDescent="0.2">
      <c r="A118" s="68">
        <v>5131</v>
      </c>
      <c r="B118" s="66" t="s">
        <v>351</v>
      </c>
      <c r="C118" s="69">
        <v>71851728.150000006</v>
      </c>
      <c r="D118" s="156">
        <f t="shared" si="0"/>
        <v>0.2378697152201259</v>
      </c>
      <c r="E118" s="66"/>
    </row>
    <row r="119" spans="1:5" x14ac:dyDescent="0.2">
      <c r="A119" s="68">
        <v>5132</v>
      </c>
      <c r="B119" s="66" t="s">
        <v>352</v>
      </c>
      <c r="C119" s="69">
        <v>1894681.28</v>
      </c>
      <c r="D119" s="156">
        <f t="shared" si="0"/>
        <v>6.2724628636020296E-3</v>
      </c>
      <c r="E119" s="66"/>
    </row>
    <row r="120" spans="1:5" x14ac:dyDescent="0.2">
      <c r="A120" s="68">
        <v>5133</v>
      </c>
      <c r="B120" s="66" t="s">
        <v>353</v>
      </c>
      <c r="C120" s="69">
        <v>1099079.6200000001</v>
      </c>
      <c r="D120" s="156">
        <f t="shared" si="0"/>
        <v>3.6385729744434015E-3</v>
      </c>
      <c r="E120" s="66"/>
    </row>
    <row r="121" spans="1:5" x14ac:dyDescent="0.2">
      <c r="A121" s="68">
        <v>5134</v>
      </c>
      <c r="B121" s="66" t="s">
        <v>354</v>
      </c>
      <c r="C121" s="69">
        <v>1737109.83</v>
      </c>
      <c r="D121" s="156">
        <f t="shared" si="0"/>
        <v>5.7508125581274732E-3</v>
      </c>
      <c r="E121" s="66"/>
    </row>
    <row r="122" spans="1:5" x14ac:dyDescent="0.2">
      <c r="A122" s="68">
        <v>5135</v>
      </c>
      <c r="B122" s="66" t="s">
        <v>355</v>
      </c>
      <c r="C122" s="69">
        <v>3318461.33</v>
      </c>
      <c r="D122" s="156">
        <f t="shared" si="0"/>
        <v>1.0985977259839925E-2</v>
      </c>
      <c r="E122" s="66"/>
    </row>
    <row r="123" spans="1:5" x14ac:dyDescent="0.2">
      <c r="A123" s="68">
        <v>5136</v>
      </c>
      <c r="B123" s="66" t="s">
        <v>356</v>
      </c>
      <c r="C123" s="69">
        <v>1068622.25</v>
      </c>
      <c r="D123" s="156">
        <f t="shared" si="0"/>
        <v>3.5377419142199177E-3</v>
      </c>
      <c r="E123" s="66"/>
    </row>
    <row r="124" spans="1:5" x14ac:dyDescent="0.2">
      <c r="A124" s="68">
        <v>5137</v>
      </c>
      <c r="B124" s="66" t="s">
        <v>357</v>
      </c>
      <c r="C124" s="69">
        <v>186000.39</v>
      </c>
      <c r="D124" s="156">
        <f t="shared" si="0"/>
        <v>6.1576611919155844E-4</v>
      </c>
      <c r="E124" s="66"/>
    </row>
    <row r="125" spans="1:5" x14ac:dyDescent="0.2">
      <c r="A125" s="68">
        <v>5138</v>
      </c>
      <c r="B125" s="66" t="s">
        <v>358</v>
      </c>
      <c r="C125" s="69">
        <v>16657645.439999999</v>
      </c>
      <c r="D125" s="156">
        <f t="shared" si="0"/>
        <v>5.5146194518504818E-2</v>
      </c>
      <c r="E125" s="66"/>
    </row>
    <row r="126" spans="1:5" x14ac:dyDescent="0.2">
      <c r="A126" s="68">
        <v>5139</v>
      </c>
      <c r="B126" s="66" t="s">
        <v>359</v>
      </c>
      <c r="C126" s="69">
        <v>12788391.99</v>
      </c>
      <c r="D126" s="156">
        <f t="shared" si="0"/>
        <v>4.2336784919551569E-2</v>
      </c>
      <c r="E126" s="66"/>
    </row>
    <row r="127" spans="1:5" x14ac:dyDescent="0.2">
      <c r="A127" s="68">
        <v>5200</v>
      </c>
      <c r="B127" s="66" t="s">
        <v>360</v>
      </c>
      <c r="C127" s="69">
        <v>50402372.079999998</v>
      </c>
      <c r="D127" s="156">
        <f t="shared" si="0"/>
        <v>0.16686025794758039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56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56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56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15976701.76</v>
      </c>
      <c r="D131" s="156">
        <f t="shared" si="0"/>
        <v>5.2891887163441648E-2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56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56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5274434.84</v>
      </c>
      <c r="D134" s="156">
        <f t="shared" si="0"/>
        <v>1.7461351948539181E-2</v>
      </c>
      <c r="E134" s="66"/>
    </row>
    <row r="135" spans="1:5" x14ac:dyDescent="0.2">
      <c r="A135" s="68">
        <v>5231</v>
      </c>
      <c r="B135" s="66" t="s">
        <v>367</v>
      </c>
      <c r="C135" s="69">
        <v>5274434.84</v>
      </c>
      <c r="D135" s="156">
        <f t="shared" si="0"/>
        <v>1.7461351948539181E-2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56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29151235.48</v>
      </c>
      <c r="D137" s="156">
        <f t="shared" si="0"/>
        <v>9.6507018835599562E-2</v>
      </c>
      <c r="E137" s="66"/>
    </row>
    <row r="138" spans="1:5" x14ac:dyDescent="0.2">
      <c r="A138" s="68">
        <v>5241</v>
      </c>
      <c r="B138" s="66" t="s">
        <v>370</v>
      </c>
      <c r="C138" s="69">
        <v>25311805.390000001</v>
      </c>
      <c r="D138" s="156">
        <f t="shared" si="0"/>
        <v>8.3796341366446966E-2</v>
      </c>
      <c r="E138" s="66"/>
    </row>
    <row r="139" spans="1:5" x14ac:dyDescent="0.2">
      <c r="A139" s="68">
        <v>5242</v>
      </c>
      <c r="B139" s="66" t="s">
        <v>371</v>
      </c>
      <c r="C139" s="69">
        <v>2300000</v>
      </c>
      <c r="D139" s="156">
        <f t="shared" si="0"/>
        <v>7.614296261102378E-3</v>
      </c>
      <c r="E139" s="66"/>
    </row>
    <row r="140" spans="1:5" x14ac:dyDescent="0.2">
      <c r="A140" s="68">
        <v>5243</v>
      </c>
      <c r="B140" s="66" t="s">
        <v>372</v>
      </c>
      <c r="C140" s="69">
        <v>1447313</v>
      </c>
      <c r="D140" s="156">
        <f t="shared" si="0"/>
        <v>4.7914217237151596E-3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56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56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56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56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56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56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56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56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56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56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56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56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56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56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56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56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56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56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56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56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56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56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56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56">
        <f t="shared" ref="D164:D216" si="1">C164/$C$99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56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56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v>1845587.07</v>
      </c>
      <c r="D167" s="156">
        <f t="shared" si="1"/>
        <v>6.1099333594086492E-3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56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1845587.07</v>
      </c>
      <c r="D169" s="156">
        <f t="shared" si="1"/>
        <v>6.1099333594086492E-3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56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56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56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56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56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56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56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156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156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156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156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156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156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156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156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156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156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156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156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4868845.71</v>
      </c>
      <c r="D189" s="156">
        <f t="shared" si="1"/>
        <v>1.6118623341537981E-2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156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8001291.4299999997</v>
      </c>
      <c r="D191" s="156">
        <f t="shared" si="1"/>
        <v>2.6488784095408478E-2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156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156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156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156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156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156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156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156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156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156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156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156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156">
        <f t="shared" si="1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156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156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156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156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156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156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156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156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156">
        <f t="shared" si="1"/>
        <v>0</v>
      </c>
      <c r="E213" s="66"/>
    </row>
    <row r="214" spans="1:5" x14ac:dyDescent="0.2">
      <c r="A214" s="68">
        <v>5600</v>
      </c>
      <c r="B214" s="66" t="s">
        <v>440</v>
      </c>
      <c r="C214" s="69">
        <v>96171158.180000007</v>
      </c>
      <c r="D214" s="156">
        <f t="shared" si="1"/>
        <v>0.31838073485037366</v>
      </c>
      <c r="E214" s="66"/>
    </row>
    <row r="215" spans="1:5" x14ac:dyDescent="0.2">
      <c r="A215" s="68">
        <v>5610</v>
      </c>
      <c r="B215" s="66" t="s">
        <v>441</v>
      </c>
      <c r="C215" s="69">
        <v>96171158.180000007</v>
      </c>
      <c r="D215" s="156">
        <f t="shared" si="1"/>
        <v>0.31838073485037366</v>
      </c>
      <c r="E215" s="66"/>
    </row>
    <row r="216" spans="1:5" x14ac:dyDescent="0.2">
      <c r="A216" s="68">
        <v>5611</v>
      </c>
      <c r="B216" s="66" t="s">
        <v>442</v>
      </c>
      <c r="C216" s="69">
        <v>96171158.180000007</v>
      </c>
      <c r="D216" s="156">
        <f t="shared" si="1"/>
        <v>0.31838073485037366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8"/>
  <sheetViews>
    <sheetView workbookViewId="0">
      <selection activeCell="F41" sqref="F4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4" t="str">
        <f>ESF!A1</f>
        <v>MUNICIPIO DE ACAMBARO, GTO. 2023</v>
      </c>
      <c r="B1" s="164"/>
      <c r="C1" s="164"/>
      <c r="D1" s="45" t="s">
        <v>0</v>
      </c>
      <c r="E1" s="46">
        <f>'Notas a los Edos Financieros'!D1</f>
        <v>2023</v>
      </c>
    </row>
    <row r="2" spans="1:5" ht="18.95" customHeight="1" x14ac:dyDescent="0.2">
      <c r="A2" s="164" t="s">
        <v>448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DEL 2023 AL 31 DE DICIEMBRE DEL 2023</v>
      </c>
      <c r="B3" s="164"/>
      <c r="C3" s="164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19871384.77</v>
      </c>
    </row>
    <row r="9" spans="1:5" x14ac:dyDescent="0.2">
      <c r="A9" s="51">
        <v>3120</v>
      </c>
      <c r="B9" s="47" t="s">
        <v>450</v>
      </c>
      <c r="C9" s="52">
        <v>17016391.75</v>
      </c>
    </row>
    <row r="10" spans="1:5" x14ac:dyDescent="0.2">
      <c r="A10" s="51">
        <v>3130</v>
      </c>
      <c r="B10" s="47" t="s">
        <v>451</v>
      </c>
      <c r="C10" s="52">
        <v>291313490.10000002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51390512.600000001</v>
      </c>
    </row>
    <row r="15" spans="1:5" x14ac:dyDescent="0.2">
      <c r="A15" s="51">
        <v>3220</v>
      </c>
      <c r="B15" s="47" t="s">
        <v>455</v>
      </c>
      <c r="C15" s="52">
        <v>496539680.73000002</v>
      </c>
    </row>
    <row r="16" spans="1:5" x14ac:dyDescent="0.2">
      <c r="A16" s="51">
        <v>3230</v>
      </c>
      <c r="B16" s="47" t="s">
        <v>456</v>
      </c>
      <c r="C16" s="52">
        <v>-117181.33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38" spans="2:2" x14ac:dyDescent="0.2">
      <c r="B3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8"/>
  <sheetViews>
    <sheetView workbookViewId="0">
      <selection activeCell="I128" sqref="I12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>MUNICIPIO DE ACAMBARO, GTO. 2023</v>
      </c>
      <c r="B1" s="164"/>
      <c r="C1" s="16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4" t="s">
        <v>471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4" t="str">
        <f>ESF!A3</f>
        <v>CORRESPONDIENTE DEL 01 DE ENERO DEL 2023 AL 31 DE DICIEMBRE DEL 2023</v>
      </c>
      <c r="B3" s="164"/>
      <c r="C3" s="164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24000</v>
      </c>
      <c r="D8" s="52">
        <v>25000</v>
      </c>
    </row>
    <row r="9" spans="1:5" x14ac:dyDescent="0.2">
      <c r="A9" s="51">
        <v>1112</v>
      </c>
      <c r="B9" s="47" t="s">
        <v>475</v>
      </c>
      <c r="C9" s="52">
        <v>88614449.5</v>
      </c>
      <c r="D9" s="52">
        <v>72500246.150000006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479</v>
      </c>
      <c r="C15" s="119">
        <f>SUM(C8:C14)</f>
        <v>88638449.5</v>
      </c>
      <c r="D15" s="119">
        <f>SUM(D8:D14)</f>
        <v>72525246.150000006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f>SUM(C21:C27)</f>
        <v>711577584.58999991</v>
      </c>
      <c r="D20" s="119">
        <f>SUM(D21:D27)</f>
        <v>49028657.659999996</v>
      </c>
    </row>
    <row r="21" spans="1:4" x14ac:dyDescent="0.2">
      <c r="A21" s="51">
        <v>1231</v>
      </c>
      <c r="B21" s="47" t="s">
        <v>121</v>
      </c>
      <c r="C21" s="52">
        <v>490272340.45999998</v>
      </c>
      <c r="D21" s="52">
        <v>12262714.52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221305244.13</v>
      </c>
      <c r="D24" s="52">
        <v>36765943.140000001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f>SUM(C29:C36)</f>
        <v>95436681.88000001</v>
      </c>
      <c r="D28" s="119">
        <f>SUM(D29:D36)</f>
        <v>18774682.420000002</v>
      </c>
    </row>
    <row r="29" spans="1:4" x14ac:dyDescent="0.2">
      <c r="A29" s="51">
        <v>1241</v>
      </c>
      <c r="B29" s="47" t="s">
        <v>129</v>
      </c>
      <c r="C29" s="52">
        <v>12020000.35</v>
      </c>
      <c r="D29" s="52">
        <v>1218805.21</v>
      </c>
    </row>
    <row r="30" spans="1:4" x14ac:dyDescent="0.2">
      <c r="A30" s="51">
        <v>1242</v>
      </c>
      <c r="B30" s="47" t="s">
        <v>130</v>
      </c>
      <c r="C30" s="52">
        <v>2350150.04</v>
      </c>
      <c r="D30" s="52">
        <v>331253.65999999997</v>
      </c>
    </row>
    <row r="31" spans="1:4" x14ac:dyDescent="0.2">
      <c r="A31" s="51">
        <v>1243</v>
      </c>
      <c r="B31" s="47" t="s">
        <v>131</v>
      </c>
      <c r="C31" s="52">
        <v>4972916</v>
      </c>
      <c r="D31" s="52">
        <v>-44428</v>
      </c>
    </row>
    <row r="32" spans="1:4" x14ac:dyDescent="0.2">
      <c r="A32" s="51">
        <v>1244</v>
      </c>
      <c r="B32" s="47" t="s">
        <v>132</v>
      </c>
      <c r="C32" s="52">
        <v>42486262.740000002</v>
      </c>
      <c r="D32" s="52">
        <v>5683831</v>
      </c>
    </row>
    <row r="33" spans="1:6" x14ac:dyDescent="0.2">
      <c r="A33" s="51">
        <v>1245</v>
      </c>
      <c r="B33" s="47" t="s">
        <v>133</v>
      </c>
      <c r="C33" s="52">
        <v>8258025.6299999999</v>
      </c>
      <c r="D33" s="52">
        <v>11848</v>
      </c>
    </row>
    <row r="34" spans="1:6" x14ac:dyDescent="0.2">
      <c r="A34" s="51">
        <v>1246</v>
      </c>
      <c r="B34" s="47" t="s">
        <v>134</v>
      </c>
      <c r="C34" s="52">
        <v>25349327.120000001</v>
      </c>
      <c r="D34" s="52">
        <v>11573372.550000001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f>SUM(C38:C42)</f>
        <v>1182277.6299999999</v>
      </c>
      <c r="D37" s="119">
        <f>SUM(D38:D42)</f>
        <v>0</v>
      </c>
    </row>
    <row r="38" spans="1:6" x14ac:dyDescent="0.2">
      <c r="A38" s="51">
        <v>1251</v>
      </c>
      <c r="B38" s="47" t="s">
        <v>141</v>
      </c>
      <c r="C38" s="52">
        <v>53985.7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1128291.93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808196544.0999999</v>
      </c>
      <c r="D43" s="119">
        <f>D20+D28+D37</f>
        <v>67803340.079999998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19">
        <v>51390512.600000001</v>
      </c>
      <c r="D47" s="119">
        <v>57119276.149999999</v>
      </c>
      <c r="E47" s="138"/>
      <c r="F47"/>
    </row>
    <row r="48" spans="1:6" ht="9.9499999999999993" customHeight="1" x14ac:dyDescent="0.25">
      <c r="A48" s="51"/>
      <c r="B48" s="131" t="s">
        <v>486</v>
      </c>
      <c r="C48" s="119">
        <f>C49+C61+C89+C92</f>
        <v>109041295.32000001</v>
      </c>
      <c r="D48" s="119">
        <f>D49+D61+D89+D92</f>
        <v>87723126.120000005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0</v>
      </c>
      <c r="D49" s="119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f>C51</f>
        <v>0</v>
      </c>
      <c r="D50" s="52">
        <f>D51</f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C59+C60</f>
        <v>0</v>
      </c>
      <c r="D58" s="52">
        <f>D59+D60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f>C62+C71+C74+C80</f>
        <v>12870137.140000001</v>
      </c>
      <c r="D61" s="119">
        <f>D62+D71+D74+D80</f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f>SUM(C63:C70)</f>
        <v>12870137.140000001</v>
      </c>
      <c r="D62" s="119">
        <f>SUM(D63:D70)</f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4868845.71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8001291.4299999997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f>C72+C73</f>
        <v>0</v>
      </c>
      <c r="D71" s="119">
        <f>D72+D73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f>SUM(C75:C79)</f>
        <v>0</v>
      </c>
      <c r="D74" s="11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f>SUM(C81:C88)</f>
        <v>0</v>
      </c>
      <c r="D80" s="119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f>C90</f>
        <v>96171158.180000007</v>
      </c>
      <c r="D89" s="119">
        <f>D90</f>
        <v>87723126.120000005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f>C91</f>
        <v>96171158.180000007</v>
      </c>
      <c r="D90" s="119">
        <f>D91</f>
        <v>87723126.120000005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96171158.180000007</v>
      </c>
      <c r="D91" s="52">
        <v>87723126.120000005</v>
      </c>
      <c r="F91"/>
    </row>
    <row r="92" spans="1:6" ht="9.9499999999999993" customHeight="1" x14ac:dyDescent="0.25">
      <c r="A92" s="58">
        <v>2110</v>
      </c>
      <c r="B92" s="132" t="s">
        <v>493</v>
      </c>
      <c r="C92" s="119">
        <f>SUM(C93:C97)</f>
        <v>0</v>
      </c>
      <c r="D92" s="119">
        <f>SUM(D93:D97)</f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1" t="s">
        <v>499</v>
      </c>
      <c r="C98" s="119">
        <f>C99+C121</f>
        <v>5985921.5899999999</v>
      </c>
      <c r="D98" s="119">
        <f>D99+D121</f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119">
        <f>C100+C103+C109+C111+C113+C121</f>
        <v>5985921.5899999999</v>
      </c>
      <c r="D99" s="119">
        <v>0</v>
      </c>
    </row>
    <row r="100" spans="1:6" ht="9.9499999999999993" customHeight="1" x14ac:dyDescent="0.2">
      <c r="A100" s="58">
        <v>4310</v>
      </c>
      <c r="B100" s="140" t="s">
        <v>312</v>
      </c>
      <c r="C100" s="119">
        <f>C101+C102</f>
        <v>5985921.5899999999</v>
      </c>
      <c r="D100" s="119">
        <f>D101+D102</f>
        <v>4537286.6500000004</v>
      </c>
    </row>
    <row r="101" spans="1:6" ht="9.9499999999999993" customHeight="1" x14ac:dyDescent="0.2">
      <c r="A101" s="51">
        <v>4311</v>
      </c>
      <c r="B101" s="141" t="s">
        <v>313</v>
      </c>
      <c r="C101" s="52">
        <v>382.37</v>
      </c>
      <c r="D101" s="52">
        <v>382.37</v>
      </c>
    </row>
    <row r="102" spans="1:6" ht="9.9499999999999993" customHeight="1" x14ac:dyDescent="0.2">
      <c r="A102" s="51">
        <v>4319</v>
      </c>
      <c r="B102" s="141" t="s">
        <v>314</v>
      </c>
      <c r="C102" s="52">
        <v>5985539.2199999997</v>
      </c>
      <c r="D102" s="52">
        <v>4536904.28</v>
      </c>
    </row>
    <row r="103" spans="1:6" ht="9.9499999999999993" customHeight="1" x14ac:dyDescent="0.2">
      <c r="A103" s="58">
        <v>4320</v>
      </c>
      <c r="B103" s="140" t="s">
        <v>315</v>
      </c>
      <c r="C103" s="119">
        <f>SUM(C104:C108)</f>
        <v>0</v>
      </c>
      <c r="D103" s="119">
        <f>SUM(D104:D108)</f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f>C110</f>
        <v>0</v>
      </c>
      <c r="D109" s="119">
        <f>D110</f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f>C112</f>
        <v>0</v>
      </c>
      <c r="D111" s="119">
        <f>D112</f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f>SUM(C114:C120)</f>
        <v>0</v>
      </c>
      <c r="D113" s="119">
        <f>SUM(D114:D120)</f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19">
        <f>SUM(C122:C130)</f>
        <v>0</v>
      </c>
      <c r="D121" s="119">
        <f>SUM(D122:D130)</f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  <c r="E122" s="47"/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1"/>
      <c r="B131" s="133" t="s">
        <v>510</v>
      </c>
      <c r="C131" s="119">
        <f>C47+C48-C98</f>
        <v>154445886.33000001</v>
      </c>
      <c r="D131" s="119">
        <f>D47+D48-D98</f>
        <v>144842402.27000001</v>
      </c>
      <c r="F131"/>
    </row>
    <row r="132" spans="1:6" ht="9.9499999999999993" customHeight="1" x14ac:dyDescent="0.25">
      <c r="F132"/>
    </row>
    <row r="133" spans="1:6" ht="9.9499999999999993" customHeight="1" x14ac:dyDescent="0.25">
      <c r="F133"/>
    </row>
    <row r="134" spans="1:6" ht="9.9499999999999993" customHeight="1" x14ac:dyDescent="0.25">
      <c r="F134"/>
    </row>
    <row r="135" spans="1:6" ht="9.9499999999999993" customHeight="1" x14ac:dyDescent="0.25">
      <c r="F135"/>
    </row>
    <row r="136" spans="1:6" ht="9.9499999999999993" customHeight="1" x14ac:dyDescent="0.25">
      <c r="F136"/>
    </row>
    <row r="137" spans="1:6" ht="9.9499999999999993" customHeight="1" x14ac:dyDescent="0.25">
      <c r="F137"/>
    </row>
    <row r="138" spans="1:6" ht="9.9499999999999993" customHeight="1" x14ac:dyDescent="0.25">
      <c r="B138" s="38" t="s">
        <v>63</v>
      </c>
      <c r="F1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revision/>
  <cp:lastPrinted>2024-01-29T22:01:09Z</cp:lastPrinted>
  <dcterms:created xsi:type="dcterms:W3CDTF">2012-12-11T20:36:24Z</dcterms:created>
  <dcterms:modified xsi:type="dcterms:W3CDTF">2024-02-02T16:43:50Z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